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11" i="1" l="1"/>
  <c r="O6" i="1"/>
  <c r="O5" i="1"/>
  <c r="O4" i="1"/>
  <c r="M11" i="1"/>
  <c r="M6" i="1"/>
  <c r="M5" i="1"/>
  <c r="M4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/>
  <c r="O17" i="1"/>
  <c r="E24" i="1"/>
  <c r="M17" i="1"/>
  <c r="O21" i="1"/>
  <c r="O24" i="1"/>
  <c r="N17" i="1"/>
  <c r="N21" i="1"/>
  <c r="D18" i="1" l="1"/>
  <c r="F24" i="1"/>
  <c r="K24" i="1" s="1"/>
  <c r="K21" i="1"/>
  <c r="H24" i="1"/>
  <c r="L24" i="1" s="1"/>
  <c r="L21" i="1"/>
  <c r="I24" i="1"/>
  <c r="M24" i="1" s="1"/>
  <c r="M21" i="1"/>
</calcChain>
</file>

<file path=xl/sharedStrings.xml><?xml version="1.0" encoding="utf-8"?>
<sst xmlns="http://schemas.openxmlformats.org/spreadsheetml/2006/main" count="132" uniqueCount="79">
  <si>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</si>
  <si>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</si>
  <si>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</si>
  <si>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</si>
  <si>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</si>
  <si>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</si>
  <si>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</si>
  <si>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</si>
  <si>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</si>
  <si>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</si>
  <si>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</si>
  <si>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</si>
  <si>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</si>
  <si>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</si>
  <si>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</si>
  <si>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</si>
  <si>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</si>
  <si>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</si>
  <si>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</si>
  <si>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</si>
  <si>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</si>
  <si>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</si>
  <si>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</si>
  <si>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</si>
  <si>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</si>
  <si>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</si>
  <si>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</si>
  <si>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</si>
  <si>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</si>
  <si>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</si>
  <si>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</si>
  <si>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</si>
  <si>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</si>
  <si>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</si>
  <si>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</si>
  <si>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 = Vähänkyrön Viesti  (1938)</t>
  </si>
  <si>
    <t>11.</t>
  </si>
  <si>
    <t>VäVi</t>
  </si>
  <si>
    <t>superpesiskarsinta</t>
  </si>
  <si>
    <t>12.</t>
  </si>
  <si>
    <t xml:space="preserve">putoamisuusinta </t>
  </si>
  <si>
    <t>7.5.1976</t>
  </si>
  <si>
    <t>Krista Holkko os. Karppi</t>
  </si>
  <si>
    <t>ENSIMMÄISET SUPERPESIKSESSÄ</t>
  </si>
  <si>
    <t>Ottelu</t>
  </si>
  <si>
    <t>1.  ottelu</t>
  </si>
  <si>
    <t>Lyöty juoksu</t>
  </si>
  <si>
    <t>Tuotu juoksu</t>
  </si>
  <si>
    <t>Kunnari</t>
  </si>
  <si>
    <t>17.06. 1990  VäVi - Tahko  6-12</t>
  </si>
  <si>
    <t xml:space="preserve">  14 v   1 kk 10 pv</t>
  </si>
  <si>
    <t>05.05. 1991  Roihu - VäVi  10-9</t>
  </si>
  <si>
    <t>5.  ottelu</t>
  </si>
  <si>
    <t xml:space="preserve">  14 v 11 kk 28 pv</t>
  </si>
  <si>
    <t>ykköspesis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</si>
  <si>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</si>
  <si>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</si>
  <si>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</si>
  <si>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</si>
  <si>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</si>
  <si>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</si>
  <si>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</si>
  <si>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</si>
  <si>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</si>
  <si>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</si>
  <si>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</si>
  <si>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</si>
  <si>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</si>
  <si>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</si>
  <si>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</si>
  <si>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</si>
  <si>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</si>
  <si>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</si>
  <si>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Mika Mikola</t>
  </si>
  <si>
    <t>665</t>
  </si>
  <si>
    <t>11.09. 1993  Sotkamo</t>
  </si>
  <si>
    <t xml:space="preserve">  2-15</t>
  </si>
  <si>
    <t>Jarkko Kovalainen</t>
  </si>
  <si>
    <t>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</si>
</sst>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4.285156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42</v>
      </c>
      <c r="C1" s="2"/>
      <c r="D1" s="3"/>
      <c r="E1" s="4"/>
      <c r="F1" s="4" t="s">
        <v>41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59">
        <v>4</v>
      </c>
      <c r="F4" s="27">
        <v>0</v>
      </c>
      <c r="G4" s="27">
        <v>1</v>
      </c>
      <c r="H4" s="27">
        <v>0</v>
      </c>
      <c r="I4" s="27">
        <v>4</v>
      </c>
      <c r="J4" s="27">
        <v>3</v>
      </c>
      <c r="K4" s="27">
        <v>0</v>
      </c>
      <c r="L4" s="27">
        <v>0</v>
      </c>
      <c r="M4" s="27">
        <f>SUM(F4+G4)</f>
        <v>1</v>
      </c>
      <c r="N4" s="60">
        <v>0.8</v>
      </c>
      <c r="O4" s="37">
        <f t="shared" ref="O4:O11" si="0">PRODUCT(I4/N4)</f>
        <v>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36</v>
      </c>
      <c r="D5" s="29" t="s">
        <v>37</v>
      </c>
      <c r="E5" s="59">
        <v>22</v>
      </c>
      <c r="F5" s="27">
        <v>2</v>
      </c>
      <c r="G5" s="27">
        <v>5</v>
      </c>
      <c r="H5" s="27">
        <v>20</v>
      </c>
      <c r="I5" s="27">
        <v>85</v>
      </c>
      <c r="J5" s="27">
        <v>39</v>
      </c>
      <c r="K5" s="27">
        <v>25</v>
      </c>
      <c r="L5" s="27">
        <v>14</v>
      </c>
      <c r="M5" s="27">
        <f>SUM(F5+G5)</f>
        <v>7</v>
      </c>
      <c r="N5" s="60">
        <v>0.49399999999999999</v>
      </c>
      <c r="O5" s="37">
        <f t="shared" si="0"/>
        <v>172.06477732793522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36</v>
      </c>
      <c r="D6" s="29" t="s">
        <v>37</v>
      </c>
      <c r="E6" s="59">
        <v>22</v>
      </c>
      <c r="F6" s="27">
        <v>2</v>
      </c>
      <c r="G6" s="27">
        <v>1</v>
      </c>
      <c r="H6" s="27">
        <v>17</v>
      </c>
      <c r="I6" s="27">
        <v>94</v>
      </c>
      <c r="J6" s="27">
        <v>31</v>
      </c>
      <c r="K6" s="27">
        <v>39</v>
      </c>
      <c r="L6" s="27">
        <v>21</v>
      </c>
      <c r="M6" s="27">
        <f>SUM(F6+G6)</f>
        <v>3</v>
      </c>
      <c r="N6" s="60">
        <v>0.5</v>
      </c>
      <c r="O6" s="37">
        <f t="shared" si="0"/>
        <v>188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9">
        <v>1993</v>
      </c>
      <c r="C7" s="79"/>
      <c r="D7" s="80" t="s">
        <v>37</v>
      </c>
      <c r="E7" s="81"/>
      <c r="F7" s="83" t="s">
        <v>54</v>
      </c>
      <c r="G7" s="84"/>
      <c r="H7" s="85"/>
      <c r="I7" s="79"/>
      <c r="J7" s="79"/>
      <c r="K7" s="79"/>
      <c r="L7" s="79"/>
      <c r="M7" s="79"/>
      <c r="N7" s="8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9">
        <v>1994</v>
      </c>
      <c r="C8" s="79"/>
      <c r="D8" s="80" t="s">
        <v>37</v>
      </c>
      <c r="E8" s="81"/>
      <c r="F8" s="83" t="s">
        <v>54</v>
      </c>
      <c r="G8" s="84"/>
      <c r="H8" s="85"/>
      <c r="I8" s="79"/>
      <c r="J8" s="79"/>
      <c r="K8" s="79"/>
      <c r="L8" s="79"/>
      <c r="M8" s="79"/>
      <c r="N8" s="8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1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79">
        <v>1995</v>
      </c>
      <c r="C9" s="79"/>
      <c r="D9" s="80" t="s">
        <v>37</v>
      </c>
      <c r="E9" s="81"/>
      <c r="F9" s="83" t="s">
        <v>54</v>
      </c>
      <c r="G9" s="84"/>
      <c r="H9" s="85"/>
      <c r="I9" s="79"/>
      <c r="J9" s="79"/>
      <c r="K9" s="79"/>
      <c r="L9" s="79"/>
      <c r="M9" s="79"/>
      <c r="N9" s="8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79">
        <v>1996</v>
      </c>
      <c r="C10" s="79"/>
      <c r="D10" s="80" t="s">
        <v>37</v>
      </c>
      <c r="E10" s="81"/>
      <c r="F10" s="83" t="s">
        <v>54</v>
      </c>
      <c r="G10" s="84"/>
      <c r="H10" s="85"/>
      <c r="I10" s="79"/>
      <c r="J10" s="79"/>
      <c r="K10" s="79"/>
      <c r="L10" s="79"/>
      <c r="M10" s="79"/>
      <c r="N10" s="8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 t="s">
        <v>39</v>
      </c>
      <c r="D11" s="29" t="s">
        <v>37</v>
      </c>
      <c r="E11" s="59">
        <v>24</v>
      </c>
      <c r="F11" s="27">
        <v>2</v>
      </c>
      <c r="G11" s="27">
        <v>10</v>
      </c>
      <c r="H11" s="27">
        <v>23</v>
      </c>
      <c r="I11" s="27">
        <v>110</v>
      </c>
      <c r="J11" s="27">
        <v>40</v>
      </c>
      <c r="K11" s="27">
        <v>34</v>
      </c>
      <c r="L11" s="27">
        <v>24</v>
      </c>
      <c r="M11" s="27">
        <f>PRODUCT(F11+G11)</f>
        <v>12</v>
      </c>
      <c r="N11" s="30">
        <v>0.60099999999999998</v>
      </c>
      <c r="O11" s="37">
        <f t="shared" si="0"/>
        <v>183.02828618968385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1998</v>
      </c>
      <c r="C12" s="33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3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1999</v>
      </c>
      <c r="C13" s="33"/>
      <c r="D13" s="29"/>
      <c r="E13" s="59"/>
      <c r="F13" s="27"/>
      <c r="G13" s="27"/>
      <c r="H13" s="27"/>
      <c r="I13" s="27"/>
      <c r="J13" s="27"/>
      <c r="K13" s="27"/>
      <c r="L13" s="27"/>
      <c r="M13" s="27"/>
      <c r="N13" s="3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6">
        <v>2001</v>
      </c>
      <c r="C14" s="87"/>
      <c r="D14" s="91" t="s">
        <v>37</v>
      </c>
      <c r="E14" s="88"/>
      <c r="F14" s="89" t="s">
        <v>55</v>
      </c>
      <c r="G14" s="86"/>
      <c r="H14" s="86"/>
      <c r="I14" s="86"/>
      <c r="J14" s="86"/>
      <c r="K14" s="86"/>
      <c r="L14" s="86"/>
      <c r="M14" s="86"/>
      <c r="N14" s="9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2002</v>
      </c>
      <c r="C15" s="33"/>
      <c r="D15" s="29"/>
      <c r="E15" s="59"/>
      <c r="F15" s="27"/>
      <c r="G15" s="27"/>
      <c r="H15" s="27"/>
      <c r="I15" s="27"/>
      <c r="J15" s="27"/>
      <c r="K15" s="27"/>
      <c r="L15" s="27"/>
      <c r="M15" s="27"/>
      <c r="N15" s="30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86">
        <v>2003</v>
      </c>
      <c r="C16" s="87"/>
      <c r="D16" s="91" t="s">
        <v>37</v>
      </c>
      <c r="E16" s="88"/>
      <c r="F16" s="89" t="s">
        <v>55</v>
      </c>
      <c r="G16" s="86"/>
      <c r="H16" s="86"/>
      <c r="I16" s="86"/>
      <c r="J16" s="86"/>
      <c r="K16" s="86"/>
      <c r="L16" s="86"/>
      <c r="M16" s="86"/>
      <c r="N16" s="9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SUM(E4:E11)</f>
        <v>72</v>
      </c>
      <c r="F17" s="19">
        <f t="shared" si="1"/>
        <v>6</v>
      </c>
      <c r="G17" s="19">
        <f t="shared" si="1"/>
        <v>17</v>
      </c>
      <c r="H17" s="19">
        <f t="shared" si="1"/>
        <v>60</v>
      </c>
      <c r="I17" s="19">
        <f t="shared" si="1"/>
        <v>293</v>
      </c>
      <c r="J17" s="19">
        <f t="shared" si="1"/>
        <v>113</v>
      </c>
      <c r="K17" s="19">
        <f t="shared" si="1"/>
        <v>98</v>
      </c>
      <c r="L17" s="19">
        <f t="shared" si="1"/>
        <v>59</v>
      </c>
      <c r="M17" s="19">
        <f t="shared" si="1"/>
        <v>23</v>
      </c>
      <c r="N17" s="31">
        <f>PRODUCT(I17/O17)</f>
        <v>0.53458074823926538</v>
      </c>
      <c r="O17" s="32">
        <f t="shared" ref="O17:AE17" si="2">SUM(O4:O11)</f>
        <v>548.09306351761904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0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0</v>
      </c>
      <c r="AE17" s="19">
        <f t="shared" si="2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197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43</v>
      </c>
      <c r="Q20" s="13"/>
      <c r="R20" s="13"/>
      <c r="S20" s="13"/>
      <c r="T20" s="62"/>
      <c r="U20" s="62"/>
      <c r="V20" s="62"/>
      <c r="W20" s="62"/>
      <c r="X20" s="62"/>
      <c r="Y20" s="13"/>
      <c r="Z20" s="13"/>
      <c r="AA20" s="13"/>
      <c r="AB20" s="13"/>
      <c r="AC20" s="13"/>
      <c r="AD20" s="13"/>
      <c r="AE20" s="13"/>
      <c r="AF20" s="6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72</v>
      </c>
      <c r="F21" s="27">
        <f>PRODUCT(F17)</f>
        <v>6</v>
      </c>
      <c r="G21" s="27">
        <f>PRODUCT(G17)</f>
        <v>17</v>
      </c>
      <c r="H21" s="27">
        <f>PRODUCT(H17)</f>
        <v>60</v>
      </c>
      <c r="I21" s="27">
        <f>PRODUCT(I17)</f>
        <v>293</v>
      </c>
      <c r="J21" s="1"/>
      <c r="K21" s="43">
        <f>PRODUCT((F21+G21)/E21)</f>
        <v>0.31944444444444442</v>
      </c>
      <c r="L21" s="43">
        <f>PRODUCT(H21/E21)</f>
        <v>0.83333333333333337</v>
      </c>
      <c r="M21" s="43">
        <f>PRODUCT(I21/E21)</f>
        <v>4.0694444444444446</v>
      </c>
      <c r="N21" s="30">
        <f>PRODUCT(N17)</f>
        <v>0.53458074823926538</v>
      </c>
      <c r="O21" s="25">
        <f>PRODUCT(O17)</f>
        <v>548.09306351761904</v>
      </c>
      <c r="P21" s="64" t="s">
        <v>44</v>
      </c>
      <c r="Q21" s="65"/>
      <c r="R21" s="65"/>
      <c r="S21" s="66" t="s">
        <v>49</v>
      </c>
      <c r="T21" s="66"/>
      <c r="U21" s="66"/>
      <c r="V21" s="66"/>
      <c r="W21" s="66"/>
      <c r="X21" s="66"/>
      <c r="Y21" s="66"/>
      <c r="Z21" s="66"/>
      <c r="AA21" s="66"/>
      <c r="AB21" s="67"/>
      <c r="AC21" s="66"/>
      <c r="AD21" s="67" t="s">
        <v>45</v>
      </c>
      <c r="AE21" s="67"/>
      <c r="AF21" s="68" t="s">
        <v>50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69" t="s">
        <v>46</v>
      </c>
      <c r="Q22" s="70"/>
      <c r="R22" s="70"/>
      <c r="S22" s="71" t="s">
        <v>49</v>
      </c>
      <c r="T22" s="71"/>
      <c r="U22" s="71"/>
      <c r="V22" s="71"/>
      <c r="W22" s="71"/>
      <c r="X22" s="71"/>
      <c r="Y22" s="71"/>
      <c r="Z22" s="71"/>
      <c r="AA22" s="71"/>
      <c r="AB22" s="72"/>
      <c r="AC22" s="71"/>
      <c r="AD22" s="72" t="s">
        <v>45</v>
      </c>
      <c r="AE22" s="72"/>
      <c r="AF22" s="73" t="s">
        <v>50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69" t="s">
        <v>47</v>
      </c>
      <c r="Q23" s="70"/>
      <c r="R23" s="70"/>
      <c r="S23" s="71" t="s">
        <v>51</v>
      </c>
      <c r="T23" s="71"/>
      <c r="U23" s="71"/>
      <c r="V23" s="71"/>
      <c r="W23" s="71"/>
      <c r="X23" s="71"/>
      <c r="Y23" s="71"/>
      <c r="Z23" s="71"/>
      <c r="AA23" s="71"/>
      <c r="AB23" s="72"/>
      <c r="AC23" s="71"/>
      <c r="AD23" s="72" t="s">
        <v>52</v>
      </c>
      <c r="AE23" s="72"/>
      <c r="AF23" s="73" t="s">
        <v>53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72</v>
      </c>
      <c r="F24" s="19">
        <f>SUM(F21:F23)</f>
        <v>6</v>
      </c>
      <c r="G24" s="19">
        <f>SUM(G21:G23)</f>
        <v>17</v>
      </c>
      <c r="H24" s="19">
        <f>SUM(H21:H23)</f>
        <v>60</v>
      </c>
      <c r="I24" s="19">
        <f>SUM(I21:I23)</f>
        <v>293</v>
      </c>
      <c r="J24" s="1"/>
      <c r="K24" s="55">
        <f>PRODUCT((F24+G24)/E24)</f>
        <v>0.31944444444444442</v>
      </c>
      <c r="L24" s="55">
        <f>PRODUCT(H24/E24)</f>
        <v>0.83333333333333337</v>
      </c>
      <c r="M24" s="55">
        <f>PRODUCT(I24/E24)</f>
        <v>4.0694444444444446</v>
      </c>
      <c r="N24" s="31">
        <v>0.53500000000000003</v>
      </c>
      <c r="O24" s="25">
        <f>SUM(O21:O23)</f>
        <v>548.09306351761904</v>
      </c>
      <c r="P24" s="74" t="s">
        <v>48</v>
      </c>
      <c r="Q24" s="75"/>
      <c r="R24" s="75"/>
      <c r="S24" s="76" t="s">
        <v>51</v>
      </c>
      <c r="T24" s="76"/>
      <c r="U24" s="76"/>
      <c r="V24" s="76"/>
      <c r="W24" s="76"/>
      <c r="X24" s="76"/>
      <c r="Y24" s="76"/>
      <c r="Z24" s="76"/>
      <c r="AA24" s="76"/>
      <c r="AB24" s="77"/>
      <c r="AC24" s="76"/>
      <c r="AD24" s="77" t="s">
        <v>52</v>
      </c>
      <c r="AE24" s="77"/>
      <c r="AF24" s="78" t="s">
        <v>53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110" customWidth="1"/>
    <col min="4" max="4" width="10.5703125" style="111" customWidth="1"/>
    <col min="5" max="5" width="8" style="111" customWidth="1"/>
    <col min="6" max="6" width="0.5703125" style="37" customWidth="1"/>
    <col min="7" max="11" width="5.28515625" style="110" customWidth="1"/>
    <col min="12" max="12" width="6.42578125" style="110" customWidth="1"/>
    <col min="13" max="21" width="5.28515625" style="110" customWidth="1"/>
    <col min="22" max="22" width="10.85546875" style="110" customWidth="1"/>
    <col min="23" max="23" width="19.7109375" style="111" customWidth="1"/>
    <col min="24" max="24" width="9.7109375" style="110" customWidth="1"/>
    <col min="25" max="30" width="9.140625" style="112"/>
  </cols>
  <sheetData>
    <row r="1" spans="1:30" ht="18.75" x14ac:dyDescent="0.3">
      <c r="A1" s="9"/>
      <c r="B1" s="92" t="s">
        <v>56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85"/>
      <c r="Y1" s="95"/>
      <c r="Z1" s="95"/>
      <c r="AA1" s="95"/>
      <c r="AB1" s="95"/>
      <c r="AC1" s="95"/>
      <c r="AD1" s="95"/>
    </row>
    <row r="2" spans="1:30" x14ac:dyDescent="0.25">
      <c r="A2" s="9"/>
      <c r="B2" s="11" t="s">
        <v>42</v>
      </c>
      <c r="C2" s="97" t="s">
        <v>41</v>
      </c>
      <c r="D2" s="97"/>
      <c r="E2" s="97"/>
      <c r="F2" s="97"/>
      <c r="G2" s="97"/>
      <c r="H2" s="97"/>
      <c r="I2" s="97"/>
      <c r="J2" s="97"/>
      <c r="K2" s="96"/>
      <c r="L2" s="96"/>
      <c r="M2" s="96"/>
      <c r="N2" s="96"/>
      <c r="O2" s="12"/>
      <c r="P2" s="12"/>
      <c r="Q2" s="12"/>
      <c r="R2" s="12"/>
      <c r="S2" s="12"/>
      <c r="T2" s="12"/>
      <c r="U2" s="12"/>
      <c r="V2" s="12"/>
      <c r="W2" s="97"/>
      <c r="X2" s="63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57</v>
      </c>
      <c r="C3" s="23" t="s">
        <v>58</v>
      </c>
      <c r="D3" s="99" t="s">
        <v>59</v>
      </c>
      <c r="E3" s="100" t="s">
        <v>1</v>
      </c>
      <c r="F3" s="25"/>
      <c r="G3" s="101" t="s">
        <v>60</v>
      </c>
      <c r="H3" s="102" t="s">
        <v>61</v>
      </c>
      <c r="I3" s="102" t="s">
        <v>31</v>
      </c>
      <c r="J3" s="18" t="s">
        <v>62</v>
      </c>
      <c r="K3" s="103" t="s">
        <v>63</v>
      </c>
      <c r="L3" s="103" t="s">
        <v>64</v>
      </c>
      <c r="M3" s="101" t="s">
        <v>65</v>
      </c>
      <c r="N3" s="101" t="s">
        <v>30</v>
      </c>
      <c r="O3" s="102" t="s">
        <v>66</v>
      </c>
      <c r="P3" s="101" t="s">
        <v>61</v>
      </c>
      <c r="Q3" s="101" t="s">
        <v>3</v>
      </c>
      <c r="R3" s="101">
        <v>1</v>
      </c>
      <c r="S3" s="101">
        <v>2</v>
      </c>
      <c r="T3" s="101">
        <v>3</v>
      </c>
      <c r="U3" s="101" t="s">
        <v>67</v>
      </c>
      <c r="V3" s="18" t="s">
        <v>21</v>
      </c>
      <c r="W3" s="17" t="s">
        <v>68</v>
      </c>
      <c r="X3" s="17" t="s">
        <v>69</v>
      </c>
      <c r="Y3" s="95"/>
      <c r="Z3" s="95"/>
      <c r="AA3" s="95"/>
      <c r="AB3" s="95"/>
      <c r="AC3" s="95"/>
      <c r="AD3" s="95"/>
    </row>
    <row r="4" spans="1:30" x14ac:dyDescent="0.25">
      <c r="A4" s="9"/>
      <c r="B4" s="104" t="s">
        <v>71</v>
      </c>
      <c r="C4" s="113" t="s">
        <v>72</v>
      </c>
      <c r="D4" s="104" t="s">
        <v>70</v>
      </c>
      <c r="E4" s="114" t="s">
        <v>37</v>
      </c>
      <c r="F4" s="115"/>
      <c r="G4" s="105">
        <v>1</v>
      </c>
      <c r="H4" s="105"/>
      <c r="I4" s="105"/>
      <c r="J4" s="105"/>
      <c r="K4" s="105"/>
      <c r="L4" s="105"/>
      <c r="M4" s="105">
        <v>1</v>
      </c>
      <c r="N4" s="105"/>
      <c r="O4" s="105"/>
      <c r="P4" s="105">
        <v>2</v>
      </c>
      <c r="Q4" s="105"/>
      <c r="R4" s="105"/>
      <c r="S4" s="105"/>
      <c r="T4" s="105"/>
      <c r="U4" s="105"/>
      <c r="V4" s="116"/>
      <c r="W4" s="117" t="s">
        <v>73</v>
      </c>
      <c r="X4" s="105" t="s">
        <v>74</v>
      </c>
      <c r="Y4" s="95"/>
      <c r="Z4" s="95"/>
      <c r="AA4" s="95"/>
      <c r="AB4" s="95"/>
      <c r="AC4" s="95"/>
      <c r="AD4" s="95"/>
    </row>
    <row r="5" spans="1:30" x14ac:dyDescent="0.25">
      <c r="A5" s="9"/>
      <c r="B5" s="104" t="s">
        <v>75</v>
      </c>
      <c r="C5" s="113" t="s">
        <v>76</v>
      </c>
      <c r="D5" s="104" t="s">
        <v>70</v>
      </c>
      <c r="E5" s="114" t="s">
        <v>37</v>
      </c>
      <c r="F5" s="123"/>
      <c r="G5" s="105">
        <v>1</v>
      </c>
      <c r="H5" s="105"/>
      <c r="I5" s="105"/>
      <c r="J5" s="105"/>
      <c r="K5" s="105"/>
      <c r="L5" s="105"/>
      <c r="M5" s="105">
        <v>1</v>
      </c>
      <c r="N5" s="105"/>
      <c r="O5" s="105">
        <v>1</v>
      </c>
      <c r="P5" s="105">
        <v>1</v>
      </c>
      <c r="Q5" s="105"/>
      <c r="R5" s="105"/>
      <c r="S5" s="105"/>
      <c r="T5" s="105"/>
      <c r="U5" s="105"/>
      <c r="V5" s="116"/>
      <c r="W5" s="117" t="s">
        <v>77</v>
      </c>
      <c r="X5" s="118" t="s">
        <v>78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19"/>
      <c r="F6" s="120"/>
      <c r="G6" s="19">
        <f>SUM(G3:G5)</f>
        <v>2</v>
      </c>
      <c r="H6" s="19"/>
      <c r="I6" s="19"/>
      <c r="J6" s="18"/>
      <c r="K6" s="18"/>
      <c r="L6" s="18"/>
      <c r="M6" s="19">
        <f t="shared" ref="M6" si="0">SUM(M3:M5)</f>
        <v>2</v>
      </c>
      <c r="N6" s="19"/>
      <c r="O6" s="19">
        <v>1</v>
      </c>
      <c r="P6" s="19">
        <v>3</v>
      </c>
      <c r="Q6" s="121"/>
      <c r="R6" s="121"/>
      <c r="S6" s="121"/>
      <c r="T6" s="121"/>
      <c r="U6" s="121"/>
      <c r="V6" s="31"/>
      <c r="W6" s="122"/>
      <c r="X6" s="121"/>
      <c r="Y6" s="95"/>
      <c r="Z6" s="95"/>
      <c r="AA6" s="95"/>
      <c r="AB6" s="95"/>
      <c r="AC6" s="95"/>
      <c r="AD6" s="95"/>
    </row>
    <row r="7" spans="1:30" x14ac:dyDescent="0.25">
      <c r="A7" s="24"/>
      <c r="B7" s="106"/>
      <c r="C7" s="1"/>
      <c r="D7" s="106"/>
      <c r="E7" s="10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6"/>
      <c r="C8" s="1"/>
      <c r="D8" s="106"/>
      <c r="E8" s="10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6"/>
      <c r="C9" s="1"/>
      <c r="D9" s="106"/>
      <c r="E9" s="10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06"/>
      <c r="C35" s="1"/>
      <c r="D35" s="106"/>
      <c r="E35" s="10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95"/>
      <c r="Z35" s="95"/>
      <c r="AA35" s="95"/>
      <c r="AB35" s="95"/>
      <c r="AC35" s="95"/>
      <c r="AD35" s="9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2019-01-23T11:31:51Z</dcterms:modified>
</cp:coreProperties>
</file>